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485"/>
  </bookViews>
  <sheets>
    <sheet name="Planilha Comp. Custo" sheetId="4" r:id="rId1"/>
  </sheets>
  <calcPr calcId="144525"/>
</workbook>
</file>

<file path=xl/sharedStrings.xml><?xml version="1.0" encoding="utf-8"?>
<sst xmlns="http://schemas.openxmlformats.org/spreadsheetml/2006/main" count="52">
  <si>
    <t>PLANILHA DE COMPOSIÇÃO DOS CUSTOS</t>
  </si>
  <si>
    <t>Quadro 1 = composição do custo mensal</t>
  </si>
  <si>
    <t>Custo Unitário Total</t>
  </si>
  <si>
    <t xml:space="preserve">Nova Odessa </t>
  </si>
  <si>
    <t>Custo Total Mensal</t>
  </si>
  <si>
    <t>Item</t>
  </si>
  <si>
    <t>Salários</t>
  </si>
  <si>
    <t>Artigo 71</t>
  </si>
  <si>
    <t>Adicional Noturno</t>
  </si>
  <si>
    <t>Local</t>
  </si>
  <si>
    <t>Qtde func.</t>
  </si>
  <si>
    <t>01 Posto 24 horas segunda a domingo</t>
  </si>
  <si>
    <t>CODEN</t>
  </si>
  <si>
    <t>Soma de Salários</t>
  </si>
  <si>
    <t>Encargos - 72,02%</t>
  </si>
  <si>
    <t>Soma 1 = Remunerações + Encargos</t>
  </si>
  <si>
    <t>Quadro 2 = benefícios e materiais / equipamentos</t>
  </si>
  <si>
    <t>Qtde por funcionário</t>
  </si>
  <si>
    <t>Custo Unitário</t>
  </si>
  <si>
    <t xml:space="preserve">Total </t>
  </si>
  <si>
    <r>
      <rPr>
        <sz val="11"/>
        <color theme="1"/>
        <rFont val="Calibri"/>
        <charset val="134"/>
        <scheme val="minor"/>
      </rPr>
      <t>Vale Transporte Nova Odessa</t>
    </r>
    <r>
      <rPr>
        <sz val="10"/>
        <color theme="1"/>
        <rFont val="Calibri"/>
        <charset val="134"/>
        <scheme val="minor"/>
      </rPr>
      <t xml:space="preserve"> (qtde por funcionário)</t>
    </r>
  </si>
  <si>
    <r>
      <rPr>
        <sz val="11"/>
        <color theme="1"/>
        <rFont val="Calibri"/>
        <charset val="134"/>
        <scheme val="minor"/>
      </rPr>
      <t xml:space="preserve">Vale Refeição </t>
    </r>
    <r>
      <rPr>
        <sz val="10"/>
        <color theme="1"/>
        <rFont val="Calibri"/>
        <charset val="134"/>
        <scheme val="minor"/>
      </rPr>
      <t>(qtde por funcionário)</t>
    </r>
  </si>
  <si>
    <r>
      <rPr>
        <sz val="11"/>
        <color theme="1"/>
        <rFont val="Calibri"/>
        <charset val="134"/>
        <scheme val="minor"/>
      </rPr>
      <t xml:space="preserve">Cesta Básica </t>
    </r>
    <r>
      <rPr>
        <sz val="10"/>
        <color theme="1"/>
        <rFont val="Calibri"/>
        <charset val="134"/>
        <scheme val="minor"/>
      </rPr>
      <t>(qtde por funcionário)</t>
    </r>
  </si>
  <si>
    <r>
      <rPr>
        <sz val="11"/>
        <color theme="1"/>
        <rFont val="Calibri"/>
        <charset val="134"/>
        <scheme val="minor"/>
      </rPr>
      <t xml:space="preserve">Seguro contra acidentes </t>
    </r>
    <r>
      <rPr>
        <sz val="10"/>
        <color theme="1"/>
        <rFont val="Calibri"/>
        <charset val="134"/>
        <scheme val="minor"/>
      </rPr>
      <t>(valor por funcionário)</t>
    </r>
  </si>
  <si>
    <t xml:space="preserve">PPR - Programa de Participação nos Resultados </t>
  </si>
  <si>
    <r>
      <rPr>
        <sz val="11"/>
        <color theme="1"/>
        <rFont val="Calibri"/>
        <charset val="134"/>
        <scheme val="minor"/>
      </rPr>
      <t>Uniformes e EPIS</t>
    </r>
    <r>
      <rPr>
        <sz val="10"/>
        <color theme="1"/>
        <rFont val="Calibri"/>
        <charset val="134"/>
        <scheme val="minor"/>
      </rPr>
      <t xml:space="preserve"> (qtde por funcionário)</t>
    </r>
  </si>
  <si>
    <r>
      <rPr>
        <sz val="11"/>
        <color theme="1"/>
        <rFont val="Calibri"/>
        <charset val="134"/>
        <scheme val="minor"/>
      </rPr>
      <t>Dedução do Vale Transporte</t>
    </r>
    <r>
      <rPr>
        <sz val="10"/>
        <color theme="1"/>
        <rFont val="Calibri"/>
        <charset val="134"/>
        <scheme val="minor"/>
      </rPr>
      <t xml:space="preserve"> (parte do empregado 6%)</t>
    </r>
  </si>
  <si>
    <r>
      <rPr>
        <sz val="11"/>
        <color theme="1"/>
        <rFont val="Calibri"/>
        <charset val="134"/>
        <scheme val="minor"/>
      </rPr>
      <t xml:space="preserve">Dedução do Vale Refeição </t>
    </r>
    <r>
      <rPr>
        <sz val="10"/>
        <color theme="1"/>
        <rFont val="Calibri"/>
        <charset val="134"/>
        <scheme val="minor"/>
      </rPr>
      <t>(parte do empregado 20%)</t>
    </r>
  </si>
  <si>
    <t>Soma 2 = Benefícios + Materiais + Equipamentos</t>
  </si>
  <si>
    <t>Total 1 = Soma 1 + Soma 2</t>
  </si>
  <si>
    <t>Quadro 3 = B.D.I (Benefícios e Despesas Indiretas)</t>
  </si>
  <si>
    <t>%</t>
  </si>
  <si>
    <r>
      <rPr>
        <sz val="11"/>
        <color theme="1"/>
        <rFont val="Calibri"/>
        <charset val="134"/>
        <scheme val="minor"/>
      </rPr>
      <t>Despesas Indiretas</t>
    </r>
    <r>
      <rPr>
        <sz val="11"/>
        <color rgb="FFFF0000"/>
        <rFont val="Calibri"/>
        <charset val="134"/>
        <scheme val="minor"/>
      </rPr>
      <t xml:space="preserve"> (</t>
    </r>
    <r>
      <rPr>
        <i/>
        <sz val="11"/>
        <color rgb="FFFF0000"/>
        <rFont val="Calibri"/>
        <charset val="134"/>
        <scheme val="minor"/>
      </rPr>
      <t>percentual de acordo com a Prestadora)</t>
    </r>
  </si>
  <si>
    <r>
      <rPr>
        <sz val="11"/>
        <color theme="1"/>
        <rFont val="Calibri"/>
        <charset val="134"/>
        <scheme val="minor"/>
      </rPr>
      <t xml:space="preserve">Lucro </t>
    </r>
    <r>
      <rPr>
        <i/>
        <sz val="11"/>
        <color rgb="FFFF0000"/>
        <rFont val="Calibri"/>
        <charset val="134"/>
        <scheme val="minor"/>
      </rPr>
      <t>(percentual de acordo com a Prestadora)</t>
    </r>
  </si>
  <si>
    <t>PIS</t>
  </si>
  <si>
    <t>COFINS</t>
  </si>
  <si>
    <t xml:space="preserve">ISSQN </t>
  </si>
  <si>
    <t>Soma 3 = Item 17 + ... + 21</t>
  </si>
  <si>
    <t>Total 2 = Total 1 + BDI</t>
  </si>
  <si>
    <t>Quadro 4 = Valor a receber (-) Custo Mensal Proposto</t>
  </si>
  <si>
    <t>Valor Mensal da Fatura (valor da Proposta)</t>
  </si>
  <si>
    <t xml:space="preserve">(-) Retenção do INSS </t>
  </si>
  <si>
    <t>(-) Retenção do IR</t>
  </si>
  <si>
    <t xml:space="preserve">(-) Retenção do ISSQN de Nova Odessa </t>
  </si>
  <si>
    <t>(=) Soma da Retenções na fonte feitas pela CODEN</t>
  </si>
  <si>
    <t>(=) Valor líquido a ser creditado</t>
  </si>
  <si>
    <t>(-) Outros encargos fiscais inclusos no BDI (COFINS)</t>
  </si>
  <si>
    <t>(-) Outros encargos fiscais inclusos no BDI (PIS)</t>
  </si>
  <si>
    <t xml:space="preserve">(=) Saldo Disponivel </t>
  </si>
  <si>
    <t>(-) Valor da Linha 17</t>
  </si>
  <si>
    <r>
      <rPr>
        <sz val="11"/>
        <color theme="1"/>
        <rFont val="Calibri"/>
        <charset val="134"/>
        <scheme val="minor"/>
      </rPr>
      <t>(=) Saldo Final</t>
    </r>
    <r>
      <rPr>
        <sz val="10"/>
        <color theme="1"/>
        <rFont val="Calibri"/>
        <charset val="134"/>
        <scheme val="minor"/>
      </rPr>
      <t xml:space="preserve"> (se for negativo a proposta é inexequível)</t>
    </r>
  </si>
  <si>
    <t xml:space="preserve">Informar o Regime Tributário: 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</si>
</sst>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_-&quot;R$&quot;* #,##0_-;\-&quot;R$&quot;* #,##0_-;_-&quot;R$&quot;* &quot;-&quot;_-;_-@_-"/>
    <numFmt numFmtId="178" formatCode="_-* #,##0.00_-;\-* #,##0.00_-;_-* &quot;-&quot;??_-;_-@_-"/>
    <numFmt numFmtId="179" formatCode="#,##0.00_ ;[Red]\-#,##0.00\ "/>
    <numFmt numFmtId="180" formatCode="_-&quot;R$&quot;\ * #,##0.00_-;\-&quot;R$&quot;\ * #,##0.00_-;_-&quot;R$&quot;\ * &quot;-&quot;??_-;_-@_-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FF0000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178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18" fillId="14" borderId="35" applyNumberFormat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6" borderId="3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0" borderId="33" applyNumberFormat="0" applyAlignment="0" applyProtection="0">
      <alignment vertical="center"/>
    </xf>
    <xf numFmtId="0" fontId="24" fillId="12" borderId="38" applyNumberFormat="0" applyAlignment="0" applyProtection="0">
      <alignment vertical="center"/>
    </xf>
    <xf numFmtId="0" fontId="16" fillId="12" borderId="33" applyNumberForma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2" xfId="0" applyBorder="1"/>
    <xf numFmtId="180" fontId="6" fillId="0" borderId="12" xfId="9" applyFont="1" applyBorder="1" applyAlignment="1">
      <alignment horizontal="center" vertical="center" wrapText="1"/>
    </xf>
    <xf numFmtId="180" fontId="6" fillId="0" borderId="13" xfId="9" applyFont="1" applyBorder="1" applyAlignment="1">
      <alignment horizontal="center" vertical="center" wrapText="1"/>
    </xf>
    <xf numFmtId="180" fontId="7" fillId="0" borderId="13" xfId="9" applyFont="1" applyBorder="1" applyAlignment="1">
      <alignment horizontal="center"/>
    </xf>
    <xf numFmtId="180" fontId="7" fillId="0" borderId="16" xfId="9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180" fontId="5" fillId="0" borderId="12" xfId="9" applyBorder="1" applyAlignment="1">
      <alignment horizontal="center" vertical="center" wrapText="1"/>
    </xf>
    <xf numFmtId="180" fontId="5" fillId="0" borderId="13" xfId="9" applyBorder="1" applyAlignment="1">
      <alignment horizontal="center" vertical="center" wrapText="1"/>
    </xf>
    <xf numFmtId="180" fontId="0" fillId="0" borderId="13" xfId="9" applyFont="1" applyBorder="1" applyAlignment="1">
      <alignment horizontal="center"/>
    </xf>
    <xf numFmtId="180" fontId="0" fillId="0" borderId="16" xfId="9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4" fillId="0" borderId="13" xfId="0" applyFont="1" applyBorder="1" applyAlignment="1">
      <alignment horizontal="right" wrapText="1"/>
    </xf>
    <xf numFmtId="0" fontId="4" fillId="0" borderId="17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180" fontId="6" fillId="0" borderId="13" xfId="9" applyFont="1" applyBorder="1" applyAlignment="1">
      <alignment horizontal="center" wrapText="1"/>
    </xf>
    <xf numFmtId="180" fontId="6" fillId="0" borderId="16" xfId="9" applyFont="1" applyBorder="1" applyAlignment="1">
      <alignment horizontal="center" wrapText="1"/>
    </xf>
    <xf numFmtId="0" fontId="7" fillId="0" borderId="13" xfId="9" applyNumberFormat="1" applyFont="1" applyBorder="1" applyAlignment="1">
      <alignment horizontal="center"/>
    </xf>
    <xf numFmtId="0" fontId="7" fillId="0" borderId="16" xfId="9" applyNumberFormat="1" applyFont="1" applyBorder="1" applyAlignment="1">
      <alignment horizontal="center"/>
    </xf>
    <xf numFmtId="0" fontId="0" fillId="3" borderId="18" xfId="9" applyNumberFormat="1" applyFont="1" applyFill="1" applyBorder="1" applyAlignment="1">
      <alignment horizontal="center"/>
    </xf>
    <xf numFmtId="0" fontId="0" fillId="3" borderId="19" xfId="9" applyNumberFormat="1" applyFont="1" applyFill="1" applyBorder="1" applyAlignment="1">
      <alignment horizontal="center"/>
    </xf>
    <xf numFmtId="0" fontId="0" fillId="3" borderId="14" xfId="9" applyNumberFormat="1" applyFont="1" applyFill="1" applyBorder="1" applyAlignment="1">
      <alignment horizontal="center"/>
    </xf>
    <xf numFmtId="0" fontId="0" fillId="3" borderId="15" xfId="9" applyNumberFormat="1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7" fillId="0" borderId="12" xfId="0" applyFont="1" applyBorder="1" applyAlignment="1">
      <alignment horizontal="center"/>
    </xf>
    <xf numFmtId="180" fontId="7" fillId="0" borderId="12" xfId="9" applyFont="1" applyBorder="1"/>
    <xf numFmtId="0" fontId="0" fillId="0" borderId="13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180" fontId="7" fillId="0" borderId="12" xfId="9" applyFont="1" applyBorder="1" applyAlignment="1">
      <alignment horizontal="center" wrapText="1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4" borderId="13" xfId="0" applyFont="1" applyFill="1" applyBorder="1" applyAlignment="1">
      <alignment horizontal="center" vertical="center" wrapText="1"/>
    </xf>
    <xf numFmtId="10" fontId="0" fillId="5" borderId="12" xfId="0" applyNumberFormat="1" applyFill="1" applyBorder="1" applyAlignment="1">
      <alignment horizontal="center"/>
    </xf>
    <xf numFmtId="180" fontId="0" fillId="5" borderId="13" xfId="9" applyFont="1" applyFill="1" applyBorder="1" applyAlignment="1">
      <alignment horizontal="center" wrapText="1"/>
    </xf>
    <xf numFmtId="180" fontId="0" fillId="5" borderId="16" xfId="9" applyFont="1" applyFill="1" applyBorder="1" applyAlignment="1">
      <alignment horizontal="center" wrapText="1"/>
    </xf>
    <xf numFmtId="0" fontId="0" fillId="5" borderId="12" xfId="0" applyFill="1" applyBorder="1" applyAlignment="1">
      <alignment horizontal="center"/>
    </xf>
    <xf numFmtId="180" fontId="0" fillId="5" borderId="13" xfId="9" applyFont="1" applyFill="1" applyBorder="1" applyAlignment="1">
      <alignment horizontal="center"/>
    </xf>
    <xf numFmtId="180" fontId="0" fillId="5" borderId="16" xfId="9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4" fillId="4" borderId="10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 wrapText="1"/>
    </xf>
    <xf numFmtId="180" fontId="6" fillId="2" borderId="2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180" fontId="5" fillId="2" borderId="28" xfId="0" applyNumberFormat="1" applyFont="1" applyFill="1" applyBorder="1" applyAlignment="1">
      <alignment horizontal="center" vertical="center" wrapText="1"/>
    </xf>
    <xf numFmtId="180" fontId="7" fillId="0" borderId="29" xfId="9" applyFont="1" applyBorder="1" applyAlignment="1">
      <alignment horizontal="center"/>
    </xf>
    <xf numFmtId="0" fontId="0" fillId="4" borderId="12" xfId="0" applyFill="1" applyBorder="1" applyAlignment="1">
      <alignment vertical="center"/>
    </xf>
    <xf numFmtId="0" fontId="4" fillId="4" borderId="30" xfId="0" applyFont="1" applyFill="1" applyBorder="1" applyAlignment="1">
      <alignment horizontal="center" vertical="center" wrapText="1"/>
    </xf>
    <xf numFmtId="180" fontId="7" fillId="0" borderId="30" xfId="9" applyFont="1" applyBorder="1"/>
    <xf numFmtId="180" fontId="0" fillId="0" borderId="12" xfId="9" applyFont="1" applyBorder="1"/>
    <xf numFmtId="180" fontId="0" fillId="4" borderId="12" xfId="9" applyFont="1" applyFill="1" applyBorder="1"/>
    <xf numFmtId="180" fontId="0" fillId="0" borderId="30" xfId="9" applyFont="1" applyBorder="1"/>
    <xf numFmtId="0" fontId="9" fillId="0" borderId="0" xfId="0" applyFont="1"/>
    <xf numFmtId="180" fontId="0" fillId="2" borderId="30" xfId="9" applyFont="1" applyFill="1" applyBorder="1"/>
    <xf numFmtId="179" fontId="0" fillId="0" borderId="30" xfId="9" applyNumberFormat="1" applyFont="1" applyBorder="1"/>
    <xf numFmtId="0" fontId="1" fillId="3" borderId="31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25" workbookViewId="0">
      <selection activeCell="G49" sqref="G49"/>
    </sheetView>
  </sheetViews>
  <sheetFormatPr defaultColWidth="9" defaultRowHeight="15"/>
  <cols>
    <col min="1" max="1" width="5.14285714285714" style="2" customWidth="1"/>
    <col min="2" max="2" width="44" customWidth="1"/>
    <col min="3" max="3" width="13.2857142857143" customWidth="1"/>
    <col min="4" max="4" width="10" customWidth="1"/>
    <col min="5" max="5" width="6.28571428571429" customWidth="1"/>
    <col min="6" max="6" width="11.1428571428571" customWidth="1"/>
    <col min="7" max="7" width="8.28571428571429" customWidth="1"/>
    <col min="8" max="8" width="6.14285714285714" customWidth="1"/>
    <col min="9" max="9" width="2.42857142857143" hidden="1" customWidth="1"/>
    <col min="10" max="10" width="18.1428571428571" customWidth="1"/>
  </cols>
  <sheetData>
    <row r="1" ht="33.75" customHeight="1" spans="1:10">
      <c r="A1" s="3"/>
      <c r="B1" s="4"/>
      <c r="C1" s="4"/>
      <c r="D1" s="4"/>
      <c r="E1" s="4"/>
      <c r="F1" s="4"/>
      <c r="G1" s="4"/>
      <c r="H1" s="4"/>
      <c r="I1" s="4"/>
      <c r="J1" s="85"/>
    </row>
    <row r="2" ht="15.75" spans="1:10">
      <c r="A2" s="5" t="s">
        <v>0</v>
      </c>
      <c r="B2" s="6"/>
      <c r="C2" s="6"/>
      <c r="D2" s="6"/>
      <c r="E2" s="6"/>
      <c r="F2" s="6"/>
      <c r="G2" s="6"/>
      <c r="H2" s="6"/>
      <c r="I2" s="6"/>
      <c r="J2" s="86"/>
    </row>
    <row r="3" ht="16.5" spans="1:10">
      <c r="A3" s="7"/>
      <c r="B3" s="8"/>
      <c r="C3" s="8"/>
      <c r="D3" s="8"/>
      <c r="E3" s="8"/>
      <c r="F3" s="8"/>
      <c r="G3" s="8"/>
      <c r="H3" s="8"/>
      <c r="I3" s="8"/>
      <c r="J3" s="87"/>
    </row>
    <row r="4" s="1" customFormat="1" ht="6.75" customHeight="1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ht="24.75" customHeight="1" spans="1:10">
      <c r="A5" s="10" t="s">
        <v>1</v>
      </c>
      <c r="B5" s="11"/>
      <c r="C5" s="11"/>
      <c r="D5" s="11"/>
      <c r="E5" s="12" t="s">
        <v>2</v>
      </c>
      <c r="F5" s="13"/>
      <c r="G5" s="14" t="s">
        <v>3</v>
      </c>
      <c r="H5" s="14"/>
      <c r="I5" s="88"/>
      <c r="J5" s="89" t="s">
        <v>4</v>
      </c>
    </row>
    <row r="6" ht="30" customHeight="1" spans="1:10">
      <c r="A6" s="15" t="s">
        <v>5</v>
      </c>
      <c r="B6" s="16" t="s">
        <v>6</v>
      </c>
      <c r="C6" s="17" t="s">
        <v>7</v>
      </c>
      <c r="D6" s="18" t="s">
        <v>8</v>
      </c>
      <c r="E6" s="19"/>
      <c r="F6" s="20"/>
      <c r="G6" s="21" t="s">
        <v>9</v>
      </c>
      <c r="H6" s="22" t="s">
        <v>10</v>
      </c>
      <c r="I6" s="90"/>
      <c r="J6" s="91"/>
    </row>
    <row r="7" ht="17.1" customHeight="1" spans="1:10">
      <c r="A7" s="23">
        <v>1</v>
      </c>
      <c r="B7" s="24" t="s">
        <v>11</v>
      </c>
      <c r="C7" s="25"/>
      <c r="D7" s="26"/>
      <c r="E7" s="27"/>
      <c r="F7" s="28"/>
      <c r="G7" s="29" t="s">
        <v>12</v>
      </c>
      <c r="H7" s="30"/>
      <c r="I7" s="92"/>
      <c r="J7" s="93">
        <f>H7*E7</f>
        <v>0</v>
      </c>
    </row>
    <row r="8" ht="17.1" customHeight="1" spans="1:10">
      <c r="A8" s="23">
        <v>2</v>
      </c>
      <c r="B8" s="24"/>
      <c r="C8" s="31"/>
      <c r="D8" s="32"/>
      <c r="E8" s="33"/>
      <c r="F8" s="34"/>
      <c r="G8" s="35"/>
      <c r="H8" s="36"/>
      <c r="I8" s="94"/>
      <c r="J8" s="95"/>
    </row>
    <row r="9" ht="17.1" customHeight="1" spans="1:10">
      <c r="A9" s="37">
        <v>3</v>
      </c>
      <c r="B9" s="38" t="s">
        <v>13</v>
      </c>
      <c r="C9" s="39"/>
      <c r="D9" s="40"/>
      <c r="E9" s="41">
        <f>SUM(E7:F8)</f>
        <v>0</v>
      </c>
      <c r="F9" s="42"/>
      <c r="G9" s="43"/>
      <c r="H9" s="44"/>
      <c r="I9" s="27">
        <f>SUM(J7:J8)</f>
        <v>0</v>
      </c>
      <c r="J9" s="96"/>
    </row>
    <row r="10" ht="17.1" customHeight="1" spans="1:10">
      <c r="A10" s="37">
        <v>4</v>
      </c>
      <c r="B10" s="38" t="s">
        <v>14</v>
      </c>
      <c r="C10" s="39"/>
      <c r="D10" s="40"/>
      <c r="E10" s="41">
        <f>E9*72.02%</f>
        <v>0</v>
      </c>
      <c r="F10" s="42"/>
      <c r="G10" s="45"/>
      <c r="H10" s="46"/>
      <c r="I10" s="27">
        <f>I9*72.02%</f>
        <v>0</v>
      </c>
      <c r="J10" s="96"/>
    </row>
    <row r="11" ht="17.1" customHeight="1" spans="1:10">
      <c r="A11" s="37">
        <v>5</v>
      </c>
      <c r="B11" s="38" t="s">
        <v>15</v>
      </c>
      <c r="C11" s="39"/>
      <c r="D11" s="40"/>
      <c r="E11" s="41">
        <f>SUM(E9:F10)</f>
        <v>0</v>
      </c>
      <c r="F11" s="42"/>
      <c r="G11" s="47"/>
      <c r="H11" s="48"/>
      <c r="I11" s="27">
        <f>SUM(I9:J10)</f>
        <v>0</v>
      </c>
      <c r="J11" s="96"/>
    </row>
    <row r="12" ht="60" spans="1:10">
      <c r="A12" s="49" t="s">
        <v>16</v>
      </c>
      <c r="B12" s="50"/>
      <c r="C12" s="50"/>
      <c r="D12" s="51"/>
      <c r="E12" s="52" t="s">
        <v>17</v>
      </c>
      <c r="F12" s="22" t="s">
        <v>18</v>
      </c>
      <c r="G12" s="53" t="s">
        <v>19</v>
      </c>
      <c r="H12" s="51"/>
      <c r="I12" s="97"/>
      <c r="J12" s="98" t="s">
        <v>4</v>
      </c>
    </row>
    <row r="13" ht="17.1" customHeight="1" spans="1:10">
      <c r="A13" s="37">
        <v>6</v>
      </c>
      <c r="B13" s="54" t="s">
        <v>20</v>
      </c>
      <c r="C13" s="55"/>
      <c r="D13" s="56"/>
      <c r="E13" s="57"/>
      <c r="F13" s="58"/>
      <c r="G13" s="27"/>
      <c r="H13" s="28"/>
      <c r="I13" s="58"/>
      <c r="J13" s="99"/>
    </row>
    <row r="14" ht="17.1" customHeight="1" spans="1:10">
      <c r="A14" s="37">
        <v>7</v>
      </c>
      <c r="B14" s="54" t="s">
        <v>21</v>
      </c>
      <c r="C14" s="55"/>
      <c r="D14" s="56"/>
      <c r="E14" s="57"/>
      <c r="F14" s="58"/>
      <c r="G14" s="27"/>
      <c r="H14" s="28"/>
      <c r="I14" s="58"/>
      <c r="J14" s="99"/>
    </row>
    <row r="15" ht="17.1" customHeight="1" spans="1:10">
      <c r="A15" s="37">
        <v>8</v>
      </c>
      <c r="B15" s="54" t="s">
        <v>22</v>
      </c>
      <c r="C15" s="55"/>
      <c r="D15" s="56"/>
      <c r="E15" s="57"/>
      <c r="F15" s="58"/>
      <c r="G15" s="27"/>
      <c r="H15" s="28"/>
      <c r="I15" s="58"/>
      <c r="J15" s="99"/>
    </row>
    <row r="16" ht="17.1" customHeight="1" spans="1:10">
      <c r="A16" s="37">
        <v>9</v>
      </c>
      <c r="B16" s="54" t="s">
        <v>23</v>
      </c>
      <c r="C16" s="55"/>
      <c r="D16" s="56"/>
      <c r="E16" s="57"/>
      <c r="F16" s="58"/>
      <c r="G16" s="27"/>
      <c r="H16" s="28"/>
      <c r="I16" s="58"/>
      <c r="J16" s="99"/>
    </row>
    <row r="17" spans="1:10">
      <c r="A17" s="37">
        <v>10</v>
      </c>
      <c r="B17" s="59" t="s">
        <v>24</v>
      </c>
      <c r="C17" s="60"/>
      <c r="D17" s="61"/>
      <c r="E17" s="57"/>
      <c r="F17" s="58"/>
      <c r="G17" s="27"/>
      <c r="H17" s="28"/>
      <c r="I17" s="58"/>
      <c r="J17" s="99"/>
    </row>
    <row r="18" ht="16.5" customHeight="1" spans="1:10">
      <c r="A18" s="37">
        <v>11</v>
      </c>
      <c r="B18" s="54" t="s">
        <v>25</v>
      </c>
      <c r="C18" s="55"/>
      <c r="D18" s="56"/>
      <c r="E18" s="57"/>
      <c r="F18" s="62"/>
      <c r="G18" s="27"/>
      <c r="H18" s="28"/>
      <c r="I18" s="58"/>
      <c r="J18" s="99">
        <v>0</v>
      </c>
    </row>
    <row r="19" ht="17.1" customHeight="1" spans="1:10">
      <c r="A19" s="37">
        <v>12</v>
      </c>
      <c r="B19" s="54" t="s">
        <v>26</v>
      </c>
      <c r="C19" s="55"/>
      <c r="D19" s="56"/>
      <c r="E19" s="63"/>
      <c r="F19" s="63"/>
      <c r="G19" s="27">
        <v>0</v>
      </c>
      <c r="H19" s="28"/>
      <c r="I19" s="58"/>
      <c r="J19" s="99">
        <f>(E7*4)*6%</f>
        <v>0</v>
      </c>
    </row>
    <row r="20" ht="17.1" customHeight="1" spans="1:10">
      <c r="A20" s="37">
        <v>13</v>
      </c>
      <c r="B20" s="54" t="s">
        <v>27</v>
      </c>
      <c r="C20" s="55"/>
      <c r="D20" s="56"/>
      <c r="E20" s="64"/>
      <c r="F20" s="65"/>
      <c r="G20" s="27">
        <v>0</v>
      </c>
      <c r="H20" s="28"/>
      <c r="I20" s="58"/>
      <c r="J20" s="99"/>
    </row>
    <row r="21" ht="17.1" customHeight="1" spans="1:10">
      <c r="A21" s="37">
        <v>16</v>
      </c>
      <c r="B21" s="54" t="s">
        <v>28</v>
      </c>
      <c r="C21" s="55"/>
      <c r="D21" s="56"/>
      <c r="E21" s="66"/>
      <c r="F21" s="66"/>
      <c r="G21" s="33">
        <v>0</v>
      </c>
      <c r="H21" s="34"/>
      <c r="I21" s="100"/>
      <c r="J21" s="99"/>
    </row>
    <row r="22" ht="17.1" customHeight="1" spans="1:10">
      <c r="A22" s="37">
        <v>17</v>
      </c>
      <c r="B22" s="67" t="s">
        <v>29</v>
      </c>
      <c r="C22" s="68"/>
      <c r="D22" s="69"/>
      <c r="E22" s="66"/>
      <c r="F22" s="66"/>
      <c r="G22" s="33">
        <v>0</v>
      </c>
      <c r="H22" s="34"/>
      <c r="I22" s="100"/>
      <c r="J22" s="99"/>
    </row>
    <row r="23" customHeight="1" spans="1:10">
      <c r="A23" s="49" t="s">
        <v>30</v>
      </c>
      <c r="B23" s="50"/>
      <c r="C23" s="50"/>
      <c r="D23" s="51"/>
      <c r="E23" s="70" t="s">
        <v>31</v>
      </c>
      <c r="F23" s="52"/>
      <c r="G23" s="53" t="s">
        <v>19</v>
      </c>
      <c r="H23" s="51"/>
      <c r="I23" s="97"/>
      <c r="J23" s="98" t="s">
        <v>4</v>
      </c>
    </row>
    <row r="24" ht="17.1" customHeight="1" spans="1:11">
      <c r="A24" s="37">
        <v>18</v>
      </c>
      <c r="B24" s="54" t="s">
        <v>32</v>
      </c>
      <c r="C24" s="55"/>
      <c r="D24" s="56"/>
      <c r="E24" s="71">
        <v>0</v>
      </c>
      <c r="F24" s="71"/>
      <c r="G24" s="72">
        <v>0</v>
      </c>
      <c r="H24" s="73"/>
      <c r="I24" s="101"/>
      <c r="J24" s="102">
        <f>J22*E24</f>
        <v>0</v>
      </c>
      <c r="K24" s="103">
        <v>27000</v>
      </c>
    </row>
    <row r="25" ht="17.1" customHeight="1" spans="1:10">
      <c r="A25" s="37">
        <v>19</v>
      </c>
      <c r="B25" s="54" t="s">
        <v>33</v>
      </c>
      <c r="C25" s="55"/>
      <c r="D25" s="56"/>
      <c r="E25" s="71">
        <v>0</v>
      </c>
      <c r="F25" s="71"/>
      <c r="G25" s="72">
        <v>0</v>
      </c>
      <c r="H25" s="73"/>
      <c r="I25" s="100"/>
      <c r="J25" s="102">
        <f>J22*E25</f>
        <v>0</v>
      </c>
    </row>
    <row r="26" ht="17.1" customHeight="1" spans="1:10">
      <c r="A26" s="37">
        <v>20</v>
      </c>
      <c r="B26" s="54" t="s">
        <v>34</v>
      </c>
      <c r="C26" s="55"/>
      <c r="D26" s="56"/>
      <c r="E26" s="71">
        <v>0.0165</v>
      </c>
      <c r="F26" s="74"/>
      <c r="G26" s="72">
        <v>0</v>
      </c>
      <c r="H26" s="73"/>
      <c r="I26" s="100"/>
      <c r="J26" s="102">
        <f>$J$32*E26</f>
        <v>0</v>
      </c>
    </row>
    <row r="27" ht="17.1" customHeight="1" spans="1:10">
      <c r="A27" s="37">
        <v>21</v>
      </c>
      <c r="B27" s="54" t="s">
        <v>35</v>
      </c>
      <c r="C27" s="55"/>
      <c r="D27" s="56"/>
      <c r="E27" s="71">
        <v>0.076</v>
      </c>
      <c r="F27" s="74"/>
      <c r="G27" s="72">
        <v>0</v>
      </c>
      <c r="H27" s="73"/>
      <c r="I27" s="100"/>
      <c r="J27" s="102">
        <f>$J$32*E27</f>
        <v>0</v>
      </c>
    </row>
    <row r="28" ht="17.1" customHeight="1" spans="1:10">
      <c r="A28" s="37">
        <v>22</v>
      </c>
      <c r="B28" s="54" t="s">
        <v>36</v>
      </c>
      <c r="C28" s="55"/>
      <c r="D28" s="56"/>
      <c r="E28" s="71">
        <v>0.05</v>
      </c>
      <c r="F28" s="71"/>
      <c r="G28" s="72">
        <v>0</v>
      </c>
      <c r="H28" s="73"/>
      <c r="I28" s="100"/>
      <c r="J28" s="102">
        <f>$J$32*E28</f>
        <v>0</v>
      </c>
    </row>
    <row r="29" ht="17.1" customHeight="1" spans="1:10">
      <c r="A29" s="37">
        <v>23</v>
      </c>
      <c r="B29" s="54" t="s">
        <v>37</v>
      </c>
      <c r="C29" s="55"/>
      <c r="D29" s="56"/>
      <c r="E29" s="71">
        <f>SUM(E24:F28)</f>
        <v>0.1425</v>
      </c>
      <c r="F29" s="74"/>
      <c r="G29" s="72">
        <v>0</v>
      </c>
      <c r="H29" s="73"/>
      <c r="I29" s="100"/>
      <c r="J29" s="102">
        <f>SUM(J24:J28)</f>
        <v>0</v>
      </c>
    </row>
    <row r="30" ht="17.1" customHeight="1" spans="1:10">
      <c r="A30" s="37">
        <v>24</v>
      </c>
      <c r="B30" s="67" t="s">
        <v>38</v>
      </c>
      <c r="C30" s="68"/>
      <c r="D30" s="69"/>
      <c r="E30" s="66"/>
      <c r="F30" s="66"/>
      <c r="G30" s="75">
        <v>0</v>
      </c>
      <c r="H30" s="76"/>
      <c r="I30" s="100"/>
      <c r="J30" s="102">
        <f>SUM(J24:J29)</f>
        <v>0</v>
      </c>
    </row>
    <row r="31" ht="27" customHeight="1" spans="1:10">
      <c r="A31" s="49" t="s">
        <v>39</v>
      </c>
      <c r="B31" s="50"/>
      <c r="C31" s="50"/>
      <c r="D31" s="51"/>
      <c r="E31" s="70" t="s">
        <v>31</v>
      </c>
      <c r="F31" s="52"/>
      <c r="G31" s="53" t="s">
        <v>3</v>
      </c>
      <c r="H31" s="51"/>
      <c r="I31" s="97"/>
      <c r="J31" s="98" t="s">
        <v>4</v>
      </c>
    </row>
    <row r="32" ht="17.1" customHeight="1" spans="1:10">
      <c r="A32" s="37">
        <v>25</v>
      </c>
      <c r="B32" s="54" t="s">
        <v>40</v>
      </c>
      <c r="C32" s="55"/>
      <c r="D32" s="56"/>
      <c r="E32" s="77"/>
      <c r="F32" s="78"/>
      <c r="G32" s="33">
        <v>0</v>
      </c>
      <c r="H32" s="34"/>
      <c r="I32" s="24"/>
      <c r="J32" s="102"/>
    </row>
    <row r="33" ht="17.1" customHeight="1" spans="1:10">
      <c r="A33" s="37">
        <v>26</v>
      </c>
      <c r="B33" s="54" t="s">
        <v>41</v>
      </c>
      <c r="C33" s="55"/>
      <c r="D33" s="56"/>
      <c r="E33" s="79">
        <v>0.11</v>
      </c>
      <c r="F33" s="80"/>
      <c r="G33" s="33">
        <v>0</v>
      </c>
      <c r="H33" s="34"/>
      <c r="I33" s="24"/>
      <c r="J33" s="102">
        <f>J32*E33</f>
        <v>0</v>
      </c>
    </row>
    <row r="34" ht="17.1" customHeight="1" spans="1:10">
      <c r="A34" s="37">
        <v>27</v>
      </c>
      <c r="B34" s="54" t="s">
        <v>42</v>
      </c>
      <c r="C34" s="55"/>
      <c r="D34" s="56"/>
      <c r="E34" s="79">
        <v>0.01</v>
      </c>
      <c r="F34" s="80"/>
      <c r="G34" s="33">
        <v>0</v>
      </c>
      <c r="H34" s="34"/>
      <c r="I34" s="24"/>
      <c r="J34" s="102">
        <f>J32*E34</f>
        <v>0</v>
      </c>
    </row>
    <row r="35" ht="17.1" customHeight="1" spans="1:10">
      <c r="A35" s="37">
        <v>28</v>
      </c>
      <c r="B35" s="54" t="s">
        <v>43</v>
      </c>
      <c r="C35" s="55"/>
      <c r="D35" s="56"/>
      <c r="E35" s="79">
        <v>0.05</v>
      </c>
      <c r="F35" s="80"/>
      <c r="G35" s="33">
        <v>0</v>
      </c>
      <c r="H35" s="34"/>
      <c r="I35" s="24"/>
      <c r="J35" s="102">
        <f>J28</f>
        <v>0</v>
      </c>
    </row>
    <row r="36" ht="17.1" customHeight="1" spans="1:10">
      <c r="A36" s="37">
        <v>29</v>
      </c>
      <c r="B36" s="54" t="s">
        <v>44</v>
      </c>
      <c r="C36" s="55"/>
      <c r="D36" s="56"/>
      <c r="E36" s="77"/>
      <c r="F36" s="78"/>
      <c r="G36" s="33">
        <v>0</v>
      </c>
      <c r="H36" s="34"/>
      <c r="I36" s="24"/>
      <c r="J36" s="102">
        <f>SUM(J33:J35)</f>
        <v>0</v>
      </c>
    </row>
    <row r="37" ht="17.1" customHeight="1" spans="1:10">
      <c r="A37" s="37">
        <v>30</v>
      </c>
      <c r="B37" s="54" t="s">
        <v>45</v>
      </c>
      <c r="C37" s="55"/>
      <c r="D37" s="56"/>
      <c r="E37" s="77"/>
      <c r="F37" s="78"/>
      <c r="G37" s="33">
        <v>0</v>
      </c>
      <c r="H37" s="34"/>
      <c r="I37" s="24"/>
      <c r="J37" s="102">
        <f>J32-J36</f>
        <v>0</v>
      </c>
    </row>
    <row r="38" ht="17.1" customHeight="1" spans="1:10">
      <c r="A38" s="37">
        <v>31</v>
      </c>
      <c r="B38" s="54" t="s">
        <v>46</v>
      </c>
      <c r="C38" s="55"/>
      <c r="D38" s="56"/>
      <c r="E38" s="81">
        <v>0.076</v>
      </c>
      <c r="F38" s="82"/>
      <c r="G38" s="33">
        <v>0</v>
      </c>
      <c r="H38" s="34"/>
      <c r="I38" s="24"/>
      <c r="J38" s="104">
        <f>J32*E38</f>
        <v>0</v>
      </c>
    </row>
    <row r="39" ht="17.1" customHeight="1" spans="1:10">
      <c r="A39" s="37">
        <v>32</v>
      </c>
      <c r="B39" s="54" t="s">
        <v>47</v>
      </c>
      <c r="C39" s="55"/>
      <c r="D39" s="56"/>
      <c r="E39" s="81">
        <v>0.0165</v>
      </c>
      <c r="F39" s="82"/>
      <c r="G39" s="33">
        <v>0</v>
      </c>
      <c r="H39" s="34"/>
      <c r="I39" s="24"/>
      <c r="J39" s="104">
        <f>J32*E39</f>
        <v>0</v>
      </c>
    </row>
    <row r="40" ht="17.1" customHeight="1" spans="1:10">
      <c r="A40" s="37">
        <v>33</v>
      </c>
      <c r="B40" s="54" t="s">
        <v>48</v>
      </c>
      <c r="C40" s="55"/>
      <c r="D40" s="56"/>
      <c r="E40" s="77"/>
      <c r="F40" s="78"/>
      <c r="G40" s="33">
        <v>0</v>
      </c>
      <c r="H40" s="34"/>
      <c r="I40" s="24"/>
      <c r="J40" s="102">
        <f>J37-(SUM(J38:J39))</f>
        <v>0</v>
      </c>
    </row>
    <row r="41" ht="17.1" customHeight="1" spans="1:10">
      <c r="A41" s="37">
        <v>34</v>
      </c>
      <c r="B41" s="54" t="s">
        <v>49</v>
      </c>
      <c r="C41" s="55"/>
      <c r="D41" s="56"/>
      <c r="E41" s="77"/>
      <c r="F41" s="78"/>
      <c r="G41" s="33">
        <v>0</v>
      </c>
      <c r="H41" s="34"/>
      <c r="I41" s="24"/>
      <c r="J41" s="102">
        <f>J22</f>
        <v>0</v>
      </c>
    </row>
    <row r="42" ht="17.1" customHeight="1" spans="1:10">
      <c r="A42" s="37">
        <v>35</v>
      </c>
      <c r="B42" s="54" t="s">
        <v>50</v>
      </c>
      <c r="C42" s="55"/>
      <c r="D42" s="56"/>
      <c r="E42" s="77"/>
      <c r="F42" s="78"/>
      <c r="G42" s="77"/>
      <c r="H42" s="78"/>
      <c r="I42" s="24"/>
      <c r="J42" s="105">
        <f>SUM(J40-J41)</f>
        <v>0</v>
      </c>
    </row>
    <row r="43" ht="28.5" customHeight="1" spans="1:10">
      <c r="A43" s="83" t="s">
        <v>51</v>
      </c>
      <c r="B43" s="84"/>
      <c r="C43" s="84"/>
      <c r="D43" s="84"/>
      <c r="E43" s="84"/>
      <c r="F43" s="84"/>
      <c r="G43" s="84"/>
      <c r="H43" s="84"/>
      <c r="I43" s="84"/>
      <c r="J43" s="106"/>
    </row>
    <row r="45" ht="24" customHeight="1"/>
  </sheetData>
  <mergeCells count="107">
    <mergeCell ref="A1:J1"/>
    <mergeCell ref="A2:J2"/>
    <mergeCell ref="A3:J3"/>
    <mergeCell ref="A5:D5"/>
    <mergeCell ref="G5:H5"/>
    <mergeCell ref="E7:F7"/>
    <mergeCell ref="E8:F8"/>
    <mergeCell ref="B9:D9"/>
    <mergeCell ref="E9:F9"/>
    <mergeCell ref="G9:H9"/>
    <mergeCell ref="I9:J9"/>
    <mergeCell ref="B10:D10"/>
    <mergeCell ref="E10:F10"/>
    <mergeCell ref="I10:J10"/>
    <mergeCell ref="B11:D11"/>
    <mergeCell ref="E11:F11"/>
    <mergeCell ref="I11:J11"/>
    <mergeCell ref="A12:D12"/>
    <mergeCell ref="G12:H12"/>
    <mergeCell ref="B13:D13"/>
    <mergeCell ref="G13:H13"/>
    <mergeCell ref="B14:D14"/>
    <mergeCell ref="G14:H14"/>
    <mergeCell ref="B15:D15"/>
    <mergeCell ref="G15:H15"/>
    <mergeCell ref="B16:D16"/>
    <mergeCell ref="G16:H16"/>
    <mergeCell ref="B17:D17"/>
    <mergeCell ref="G17:H17"/>
    <mergeCell ref="B18:D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A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B29:D29"/>
    <mergeCell ref="E29:F29"/>
    <mergeCell ref="G29:H29"/>
    <mergeCell ref="B30:D30"/>
    <mergeCell ref="E30:F30"/>
    <mergeCell ref="G30:H30"/>
    <mergeCell ref="A31:D31"/>
    <mergeCell ref="E31:F31"/>
    <mergeCell ref="G31:H31"/>
    <mergeCell ref="B32:D32"/>
    <mergeCell ref="E32:F32"/>
    <mergeCell ref="G32:H32"/>
    <mergeCell ref="B33:D33"/>
    <mergeCell ref="E33:F33"/>
    <mergeCell ref="G33:H33"/>
    <mergeCell ref="B34:D34"/>
    <mergeCell ref="E34:F34"/>
    <mergeCell ref="G34:H34"/>
    <mergeCell ref="B35:D35"/>
    <mergeCell ref="E35:F35"/>
    <mergeCell ref="G35:H35"/>
    <mergeCell ref="B36:D36"/>
    <mergeCell ref="E36:F36"/>
    <mergeCell ref="G36:H36"/>
    <mergeCell ref="B37:D37"/>
    <mergeCell ref="E37:F37"/>
    <mergeCell ref="G37:H37"/>
    <mergeCell ref="B38:D38"/>
    <mergeCell ref="E38:F38"/>
    <mergeCell ref="G38:H38"/>
    <mergeCell ref="B39:D39"/>
    <mergeCell ref="E39:F39"/>
    <mergeCell ref="G39:H39"/>
    <mergeCell ref="B40:D40"/>
    <mergeCell ref="E40:F40"/>
    <mergeCell ref="G40:H40"/>
    <mergeCell ref="B41:D41"/>
    <mergeCell ref="E41:F41"/>
    <mergeCell ref="G41:H41"/>
    <mergeCell ref="B42:D42"/>
    <mergeCell ref="E42:F42"/>
    <mergeCell ref="G42:H42"/>
    <mergeCell ref="A43:J43"/>
    <mergeCell ref="J5:J6"/>
    <mergeCell ref="G10:H11"/>
    <mergeCell ref="E5:F6"/>
  </mergeCells>
  <printOptions horizontalCentered="1" verticalCentered="1"/>
  <pageMargins left="0.511805555555556" right="0.511805555555556" top="0.984027777777778" bottom="0.786805555555556" header="0.313888888888889" footer="0.313888888888889"/>
  <pageSetup paperSize="9" scale="70" orientation="portrait"/>
  <headerFooter/>
  <ignoredErrors>
    <ignoredError sqref="J2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Comp. Custo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usuario</cp:lastModifiedBy>
  <dcterms:created xsi:type="dcterms:W3CDTF">2015-11-04T18:51:00Z</dcterms:created>
  <cp:lastPrinted>2019-03-29T19:05:00Z</cp:lastPrinted>
  <dcterms:modified xsi:type="dcterms:W3CDTF">2019-04-01T11:14:24Z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1046-10.2.0.7635</vt:lpwstr>
  </property>
</Properties>
</file>